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rkunst\AppData\Local\Box\Box Edit\Documents\V98VaZ4e10ODI3Re0hlHLQ==\"/>
    </mc:Choice>
  </mc:AlternateContent>
  <bookViews>
    <workbookView xWindow="0" yWindow="0" windowWidth="20490" windowHeight="7620"/>
  </bookViews>
  <sheets>
    <sheet name="Semester Overview" sheetId="1" r:id="rId1"/>
    <sheet name="Week 2" sheetId="3" r:id="rId2"/>
    <sheet name="Week 3" sheetId="4" r:id="rId3"/>
    <sheet name="Week 4" sheetId="5" r:id="rId4"/>
    <sheet name="Week 5" sheetId="6" r:id="rId5"/>
    <sheet name="Week 6" sheetId="7" r:id="rId6"/>
    <sheet name="Week 7" sheetId="8" r:id="rId7"/>
    <sheet name="Week 8" sheetId="9" r:id="rId8"/>
    <sheet name="Week 9" sheetId="10" r:id="rId9"/>
    <sheet name="Week 10" sheetId="11" r:id="rId10"/>
    <sheet name="Week 11" sheetId="12" r:id="rId11"/>
    <sheet name="Week 12" sheetId="13" r:id="rId12"/>
    <sheet name="Week 13" sheetId="14" r:id="rId13"/>
    <sheet name="Week 14" sheetId="15" r:id="rId14"/>
    <sheet name="Week 15" sheetId="16" r:id="rId15"/>
    <sheet name="Week 16" sheetId="17" r:id="rId16"/>
    <sheet name="Week 17" sheetId="18" r:id="rId17"/>
  </sheets>
  <calcPr calcId="162913"/>
</workbook>
</file>

<file path=xl/calcChain.xml><?xml version="1.0" encoding="utf-8"?>
<calcChain xmlns="http://schemas.openxmlformats.org/spreadsheetml/2006/main">
  <c r="G20" i="18" l="1"/>
  <c r="G3" i="18"/>
  <c r="B3" i="18"/>
  <c r="G20" i="17"/>
  <c r="G3" i="17"/>
  <c r="B3" i="17"/>
  <c r="G20" i="16"/>
  <c r="G3" i="16"/>
  <c r="B3" i="16"/>
  <c r="G20" i="15"/>
  <c r="G3" i="15"/>
  <c r="B3" i="15"/>
  <c r="G20" i="14"/>
  <c r="G3" i="14"/>
  <c r="B3" i="14"/>
  <c r="G20" i="13"/>
  <c r="G3" i="13"/>
  <c r="B3" i="13"/>
  <c r="G20" i="12"/>
  <c r="G3" i="12"/>
  <c r="B3" i="12"/>
  <c r="G20" i="11"/>
  <c r="G3" i="11"/>
  <c r="B3" i="11"/>
  <c r="G20" i="10"/>
  <c r="G3" i="10"/>
  <c r="B3" i="10"/>
  <c r="G20" i="9"/>
  <c r="G3" i="9"/>
  <c r="B3" i="9"/>
  <c r="G20" i="8"/>
  <c r="G3" i="8"/>
  <c r="B3" i="8"/>
  <c r="G20" i="7"/>
  <c r="G3" i="7"/>
  <c r="B3" i="7"/>
  <c r="G20" i="6"/>
  <c r="G3" i="6"/>
  <c r="B3" i="6"/>
  <c r="G20" i="5"/>
  <c r="G3" i="5"/>
  <c r="B3" i="5"/>
  <c r="G20" i="4"/>
  <c r="G3" i="4"/>
  <c r="B3" i="4"/>
  <c r="G20" i="3"/>
  <c r="G3" i="3"/>
  <c r="B3" i="3"/>
  <c r="C23" i="1"/>
  <c r="I7" i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H7" i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G7" i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F7" i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D7" i="1"/>
  <c r="G21" i="3" s="1"/>
  <c r="D8" i="1" l="1"/>
  <c r="G21" i="4" l="1"/>
  <c r="D9" i="1"/>
  <c r="G21" i="5" l="1"/>
  <c r="D10" i="1"/>
  <c r="G21" i="6" l="1"/>
  <c r="D11" i="1"/>
  <c r="G21" i="7" l="1"/>
  <c r="D12" i="1"/>
  <c r="D13" i="1" l="1"/>
  <c r="G21" i="8"/>
  <c r="D14" i="1" l="1"/>
  <c r="G21" i="9"/>
  <c r="D15" i="1" l="1"/>
  <c r="G21" i="10"/>
  <c r="D16" i="1" l="1"/>
  <c r="G21" i="11"/>
  <c r="D17" i="1" l="1"/>
  <c r="G21" i="12"/>
  <c r="G21" i="16" l="1"/>
  <c r="D18" i="1"/>
  <c r="D19" i="1" s="1"/>
  <c r="D20" i="1" s="1"/>
  <c r="D21" i="1" s="1"/>
  <c r="D22" i="1" s="1"/>
  <c r="G21" i="13"/>
  <c r="G21" i="15"/>
  <c r="G21" i="18"/>
  <c r="G21" i="14"/>
  <c r="G21" i="17"/>
</calcChain>
</file>

<file path=xl/sharedStrings.xml><?xml version="1.0" encoding="utf-8"?>
<sst xmlns="http://schemas.openxmlformats.org/spreadsheetml/2006/main" count="286" uniqueCount="54">
  <si>
    <t>INTERN ACTIVITY LOG</t>
  </si>
  <si>
    <t xml:space="preserve">Name: </t>
  </si>
  <si>
    <t>Name:</t>
  </si>
  <si>
    <t>Semester Overview: Total Hour Tracker</t>
  </si>
  <si>
    <t>Recommended Weekly Hours by Commitment Level (for standard 15 week semester):</t>
  </si>
  <si>
    <t>Week</t>
  </si>
  <si>
    <t>Dates</t>
  </si>
  <si>
    <t>Hours</t>
  </si>
  <si>
    <t>Cumulative Hours to Date</t>
  </si>
  <si>
    <t>Notes/ Comments:</t>
  </si>
  <si>
    <t>300 Hours HCSV</t>
  </si>
  <si>
    <t>135 Hours                               (3 units)</t>
  </si>
  <si>
    <t>90 Hours                            (2 units)</t>
  </si>
  <si>
    <t>240 Hours               SWRK Seminar</t>
  </si>
  <si>
    <t>Jan 21-25</t>
  </si>
  <si>
    <t>orientation this week</t>
  </si>
  <si>
    <t>Dates:</t>
  </si>
  <si>
    <t xml:space="preserve">Please list the activities that you have worked on for the week. Record your time in no less than 15 minutes increments. </t>
  </si>
  <si>
    <t xml:space="preserve">15 min. = .25 hours   |   30 min. = .5 hours   |   45 min. = .75 hours  </t>
  </si>
  <si>
    <t>Date</t>
  </si>
  <si>
    <t>Description of Activities</t>
  </si>
  <si>
    <t>Jan 28- Feb 1</t>
  </si>
  <si>
    <t>Supervisor</t>
  </si>
  <si>
    <t>Program/Project</t>
  </si>
  <si>
    <t>Feb 4-8</t>
  </si>
  <si>
    <t>Feb 11-15</t>
  </si>
  <si>
    <t>Feb 18-22</t>
  </si>
  <si>
    <t>Feb 25- Mar 1</t>
  </si>
  <si>
    <t>Mar 4-8</t>
  </si>
  <si>
    <t>Mar 11-15</t>
  </si>
  <si>
    <t>Mar 25-29</t>
  </si>
  <si>
    <t>Apr 1-5</t>
  </si>
  <si>
    <t>Apr 8-12</t>
  </si>
  <si>
    <t>Apr 15-19</t>
  </si>
  <si>
    <t>Apr 22-26</t>
  </si>
  <si>
    <t>Apr 29- May 3</t>
  </si>
  <si>
    <t>May 6-10</t>
  </si>
  <si>
    <t>May 13-17</t>
  </si>
  <si>
    <t>Total Number of Hours to Date:</t>
  </si>
  <si>
    <t xml:space="preserve">Total Number of Hours: </t>
  </si>
  <si>
    <t>Hours will automatically total</t>
  </si>
  <si>
    <t>Interns do not typically work Easter, Thanksgiving and Finals weeks.  If needed please seek approval.</t>
  </si>
  <si>
    <t xml:space="preserve">Total Number of Hours to Date: </t>
  </si>
  <si>
    <t>Hours will auto fill from "Semester  Overview" Column C</t>
  </si>
  <si>
    <t>Front desk(1-3) Applications and faxed verifications Team meeting (3-5) Time mamangment worksheet</t>
  </si>
  <si>
    <t>Jenny Breed</t>
  </si>
  <si>
    <t>FAO</t>
  </si>
  <si>
    <t>Food Pantry (2-4) Application, slow day on pantry</t>
  </si>
  <si>
    <t>Front Desk (2-5)</t>
  </si>
  <si>
    <t>Emails (30 mins)</t>
  </si>
  <si>
    <t>Food Survey (15 mins)</t>
  </si>
  <si>
    <t>For Interns &amp; Volunteers</t>
  </si>
  <si>
    <t>Jan 14-18</t>
  </si>
  <si>
    <t>Intern Activity Log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</si>
</sst>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"/>
  </numFmts>
  <fonts count="7">
    <font>
      <sz val="11"/>
      <color rgb="FF000000"/>
      <name val="Calibri"/>
    </font>
    <font>
      <b/>
      <sz val="14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9"/>
      <color rgb="FF000000"/>
      <name val="Calibri"/>
    </font>
    <font>
      <i/>
      <sz val="11"/>
      <color rgb="FF000000"/>
      <name val="Calibri"/>
    </font>
    <font>
      <b/>
      <sz val="10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C2D69B"/>
        <bgColor rgb="FFC2D69B"/>
      </patternFill>
    </fill>
    <fill>
      <patternFill patternType="solid">
        <fgColor rgb="FF8DB3E2"/>
        <bgColor rgb="FF8DB3E2"/>
      </patternFill>
    </fill>
    <fill>
      <patternFill patternType="solid">
        <fgColor rgb="FFFFFFFF"/>
        <bgColor rgb="FFFFFFFF"/>
      </patternFill>
    </fill>
  </fills>
  <borders count="3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3"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7" xfId="0" applyFont="1" applyFill="1" applyBorder="1" applyAlignment="1">
      <alignment horizontal="left" vertical="top"/>
    </xf>
    <xf numFmtId="0" fontId="3" fillId="0" borderId="0" xfId="0" applyFont="1" applyAlignment="1">
      <alignment horizontal="right"/>
    </xf>
    <xf numFmtId="0" fontId="1" fillId="2" borderId="8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9" xfId="0" applyFont="1" applyFill="1" applyBorder="1" applyAlignment="1">
      <alignment horizontal="left" vertical="top"/>
    </xf>
    <xf numFmtId="0" fontId="1" fillId="2" borderId="10" xfId="0" applyFont="1" applyFill="1" applyBorder="1" applyAlignment="1">
      <alignment horizontal="left" vertical="top"/>
    </xf>
    <xf numFmtId="0" fontId="0" fillId="0" borderId="14" xfId="0" applyFont="1" applyBorder="1" applyAlignment="1"/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5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3" borderId="15" xfId="0" applyFont="1" applyFill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0" fillId="0" borderId="14" xfId="0" applyFont="1" applyBorder="1" applyAlignment="1">
      <alignment horizontal="center"/>
    </xf>
    <xf numFmtId="0" fontId="0" fillId="0" borderId="14" xfId="0" applyFont="1" applyBorder="1" applyAlignment="1"/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" fillId="0" borderId="21" xfId="0" applyFont="1" applyBorder="1" applyAlignment="1"/>
    <xf numFmtId="0" fontId="3" fillId="0" borderId="14" xfId="0" applyFont="1" applyBorder="1" applyAlignment="1">
      <alignment horizontal="center"/>
    </xf>
    <xf numFmtId="14" fontId="0" fillId="0" borderId="14" xfId="0" applyNumberFormat="1" applyFont="1" applyBorder="1" applyAlignment="1">
      <alignment horizontal="left"/>
    </xf>
    <xf numFmtId="0" fontId="0" fillId="0" borderId="19" xfId="0" applyFont="1" applyBorder="1" applyAlignment="1">
      <alignment horizontal="center"/>
    </xf>
    <xf numFmtId="0" fontId="0" fillId="0" borderId="14" xfId="0" applyFont="1" applyBorder="1" applyAlignment="1">
      <alignment horizontal="left"/>
    </xf>
    <xf numFmtId="0" fontId="0" fillId="0" borderId="14" xfId="0" applyFont="1" applyBorder="1" applyAlignment="1">
      <alignment horizontal="center" wrapText="1"/>
    </xf>
    <xf numFmtId="0" fontId="0" fillId="0" borderId="23" xfId="0" applyFont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0" fontId="5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/>
    <xf numFmtId="0" fontId="0" fillId="5" borderId="29" xfId="0" applyFont="1" applyFill="1" applyBorder="1" applyAlignment="1">
      <alignment horizontal="center"/>
    </xf>
    <xf numFmtId="0" fontId="6" fillId="0" borderId="0" xfId="0" applyFont="1" applyAlignment="1"/>
    <xf numFmtId="14" fontId="0" fillId="0" borderId="14" xfId="0" applyNumberFormat="1" applyFont="1" applyBorder="1" applyAlignment="1">
      <alignment horizontal="left"/>
    </xf>
    <xf numFmtId="164" fontId="0" fillId="0" borderId="14" xfId="0" applyNumberFormat="1" applyFont="1" applyBorder="1" applyAlignment="1">
      <alignment horizontal="left"/>
    </xf>
    <xf numFmtId="14" fontId="0" fillId="0" borderId="14" xfId="0" applyNumberFormat="1" applyFont="1" applyBorder="1" applyAlignment="1">
      <alignment horizontal="left"/>
    </xf>
    <xf numFmtId="0" fontId="0" fillId="6" borderId="0" xfId="0" applyFont="1" applyFill="1" applyAlignment="1">
      <alignment horizontal="left"/>
    </xf>
    <xf numFmtId="0" fontId="0" fillId="0" borderId="19" xfId="0" applyFont="1" applyBorder="1" applyAlignment="1">
      <alignment horizontal="left" wrapText="1"/>
    </xf>
    <xf numFmtId="0" fontId="0" fillId="0" borderId="22" xfId="0" applyFont="1" applyBorder="1" applyAlignment="1">
      <alignment horizontal="left" wrapText="1"/>
    </xf>
    <xf numFmtId="0" fontId="3" fillId="0" borderId="12" xfId="0" applyFont="1" applyBorder="1" applyAlignment="1">
      <alignment horizontal="center" vertical="center" wrapText="1"/>
    </xf>
    <xf numFmtId="0" fontId="2" fillId="0" borderId="12" xfId="0" applyFont="1" applyBorder="1"/>
    <xf numFmtId="0" fontId="2" fillId="0" borderId="13" xfId="0" applyFont="1" applyBorder="1"/>
    <xf numFmtId="0" fontId="3" fillId="0" borderId="11" xfId="0" applyFont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2" fillId="0" borderId="2" xfId="0" applyFont="1" applyBorder="1"/>
    <xf numFmtId="0" fontId="2" fillId="0" borderId="3" xfId="0" applyFont="1" applyBorder="1"/>
    <xf numFmtId="0" fontId="1" fillId="2" borderId="4" xfId="0" applyFont="1" applyFill="1" applyBorder="1" applyAlignment="1">
      <alignment horizontal="center" vertical="top"/>
    </xf>
    <xf numFmtId="0" fontId="2" fillId="0" borderId="5" xfId="0" applyFont="1" applyBorder="1"/>
    <xf numFmtId="0" fontId="2" fillId="0" borderId="6" xfId="0" applyFont="1" applyBorder="1"/>
    <xf numFmtId="0" fontId="0" fillId="0" borderId="20" xfId="0" applyFont="1" applyBorder="1" applyAlignment="1">
      <alignment horizontal="left" wrapText="1"/>
    </xf>
    <xf numFmtId="0" fontId="2" fillId="0" borderId="19" xfId="0" applyFont="1" applyBorder="1"/>
    <xf numFmtId="0" fontId="2" fillId="0" borderId="22" xfId="0" applyFont="1" applyBorder="1"/>
    <xf numFmtId="0" fontId="0" fillId="0" borderId="20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6" xfId="0" applyFont="1" applyBorder="1" applyAlignment="1">
      <alignment horizontal="right" vertical="center"/>
    </xf>
    <xf numFmtId="0" fontId="2" fillId="0" borderId="26" xfId="0" applyFont="1" applyBorder="1"/>
    <xf numFmtId="0" fontId="2" fillId="0" borderId="28" xfId="0" applyFont="1" applyBorder="1"/>
  </cellXfs>
  <cellStyles count="1">
    <cellStyle name="Normal" xfId="0" builtinId="0"/>
  </cellStyles>
  <dxfs count="11"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92D050"/>
          <bgColor rgb="FF92D050"/>
        </patternFill>
      </fill>
      <alignment wrapText="0" shrinkToFit="0"/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0"/>
  <sheetViews>
    <sheetView tabSelected="1" workbookViewId="0">
      <selection activeCell="A2" sqref="A2:I2"/>
    </sheetView>
  </sheetViews>
  <sheetFormatPr defaultColWidth="17.28515625" defaultRowHeight="15" customHeight="1"/>
  <cols>
    <col min="1" max="1" width="7.28515625" customWidth="1"/>
    <col min="2" max="2" width="27.42578125" customWidth="1"/>
    <col min="3" max="3" width="14.42578125" customWidth="1"/>
    <col min="4" max="4" width="13.5703125" customWidth="1"/>
    <col min="5" max="5" width="30.42578125" customWidth="1"/>
    <col min="6" max="6" width="12.140625" customWidth="1"/>
    <col min="7" max="7" width="15.140625" customWidth="1"/>
    <col min="8" max="8" width="14.5703125" customWidth="1"/>
    <col min="9" max="9" width="14.28515625" customWidth="1"/>
    <col min="10" max="10" width="5.85546875" customWidth="1"/>
    <col min="11" max="19" width="6.5703125" customWidth="1"/>
    <col min="20" max="26" width="15.140625" customWidth="1"/>
  </cols>
  <sheetData>
    <row r="1" spans="1:26" ht="18.75" customHeight="1">
      <c r="A1" s="53"/>
      <c r="B1" s="54"/>
      <c r="C1" s="54"/>
      <c r="D1" s="54"/>
      <c r="E1" s="54"/>
      <c r="F1" s="54"/>
      <c r="G1" s="54"/>
      <c r="H1" s="54"/>
      <c r="I1" s="55"/>
      <c r="J1" s="1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56" t="s">
        <v>53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3" t="s">
        <v>1</v>
      </c>
      <c r="B3" s="5"/>
      <c r="C3" s="6"/>
      <c r="D3" s="6"/>
      <c r="E3" s="7"/>
      <c r="F3" s="6"/>
      <c r="G3" s="6"/>
      <c r="H3" s="6"/>
      <c r="I3" s="8"/>
      <c r="J3" s="1"/>
      <c r="K3" s="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5" customHeight="1">
      <c r="A4" s="52" t="s">
        <v>3</v>
      </c>
      <c r="B4" s="50"/>
      <c r="C4" s="50"/>
      <c r="D4" s="51"/>
      <c r="E4" s="9"/>
      <c r="F4" s="49" t="s">
        <v>4</v>
      </c>
      <c r="G4" s="50"/>
      <c r="H4" s="50"/>
      <c r="I4" s="51"/>
      <c r="J4" s="1"/>
      <c r="K4" s="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5" customHeight="1">
      <c r="A5" s="10" t="s">
        <v>5</v>
      </c>
      <c r="B5" s="10" t="s">
        <v>6</v>
      </c>
      <c r="C5" s="11" t="s">
        <v>7</v>
      </c>
      <c r="D5" s="12" t="s">
        <v>8</v>
      </c>
      <c r="E5" s="12" t="s">
        <v>9</v>
      </c>
      <c r="F5" s="13" t="s">
        <v>10</v>
      </c>
      <c r="G5" s="14" t="s">
        <v>11</v>
      </c>
      <c r="H5" s="12" t="s">
        <v>12</v>
      </c>
      <c r="I5" s="15" t="s">
        <v>13</v>
      </c>
      <c r="J5" s="16"/>
      <c r="K5" s="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17">
        <v>1</v>
      </c>
      <c r="B6" s="18" t="s">
        <v>52</v>
      </c>
      <c r="C6" s="19"/>
      <c r="D6" s="20"/>
      <c r="E6" s="21"/>
      <c r="F6" s="17"/>
      <c r="G6" s="22"/>
      <c r="H6" s="17"/>
      <c r="I6" s="23"/>
      <c r="J6" s="24"/>
      <c r="K6" s="1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7">
        <v>2</v>
      </c>
      <c r="B7" s="18" t="s">
        <v>14</v>
      </c>
      <c r="C7" s="19">
        <v>16.5</v>
      </c>
      <c r="D7" s="23">
        <f>D6+C7</f>
        <v>16.5</v>
      </c>
      <c r="E7" s="21" t="s">
        <v>15</v>
      </c>
      <c r="F7" s="17">
        <f>F6+20</f>
        <v>20</v>
      </c>
      <c r="G7" s="22">
        <f>G6+9</f>
        <v>9</v>
      </c>
      <c r="H7" s="17">
        <f>H6+6</f>
        <v>6</v>
      </c>
      <c r="I7" s="23">
        <f>SUM(I6+16)</f>
        <v>16</v>
      </c>
      <c r="J7" s="24"/>
      <c r="K7" s="1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7">
        <v>3</v>
      </c>
      <c r="B8" s="18" t="s">
        <v>21</v>
      </c>
      <c r="C8" s="19">
        <v>15.5</v>
      </c>
      <c r="D8" s="23">
        <f t="shared" ref="D8:D22" si="0">D7+C8</f>
        <v>32</v>
      </c>
      <c r="E8" s="21"/>
      <c r="F8" s="17">
        <f t="shared" ref="F8:F19" si="1">F7+20</f>
        <v>40</v>
      </c>
      <c r="G8" s="22">
        <f t="shared" ref="G8:G19" si="2">G7+9</f>
        <v>18</v>
      </c>
      <c r="H8" s="17">
        <f t="shared" ref="H8:H19" si="3">H7+6</f>
        <v>12</v>
      </c>
      <c r="I8" s="23">
        <f t="shared" ref="I8:I19" si="4">SUM(I7+16)</f>
        <v>32</v>
      </c>
      <c r="J8" s="24"/>
      <c r="K8" s="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7">
        <v>4</v>
      </c>
      <c r="B9" s="18" t="s">
        <v>24</v>
      </c>
      <c r="C9" s="19"/>
      <c r="D9" s="23">
        <f t="shared" si="0"/>
        <v>32</v>
      </c>
      <c r="E9" s="21"/>
      <c r="F9" s="17">
        <f t="shared" si="1"/>
        <v>60</v>
      </c>
      <c r="G9" s="22">
        <f t="shared" si="2"/>
        <v>27</v>
      </c>
      <c r="H9" s="17">
        <f t="shared" si="3"/>
        <v>18</v>
      </c>
      <c r="I9" s="23">
        <f t="shared" si="4"/>
        <v>48</v>
      </c>
      <c r="J9" s="24"/>
      <c r="K9" s="1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7">
        <v>5</v>
      </c>
      <c r="B10" s="18" t="s">
        <v>25</v>
      </c>
      <c r="C10" s="28"/>
      <c r="D10" s="23">
        <f t="shared" si="0"/>
        <v>32</v>
      </c>
      <c r="E10" s="21"/>
      <c r="F10" s="17">
        <f t="shared" si="1"/>
        <v>80</v>
      </c>
      <c r="G10" s="22">
        <f t="shared" si="2"/>
        <v>36</v>
      </c>
      <c r="H10" s="17">
        <f t="shared" si="3"/>
        <v>24</v>
      </c>
      <c r="I10" s="23">
        <f t="shared" si="4"/>
        <v>64</v>
      </c>
      <c r="J10" s="24"/>
      <c r="K10" s="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17">
        <v>6</v>
      </c>
      <c r="B11" s="18" t="s">
        <v>26</v>
      </c>
      <c r="C11" s="28"/>
      <c r="D11" s="23">
        <f t="shared" si="0"/>
        <v>32</v>
      </c>
      <c r="E11" s="21"/>
      <c r="F11" s="17">
        <f t="shared" si="1"/>
        <v>100</v>
      </c>
      <c r="G11" s="22">
        <f t="shared" si="2"/>
        <v>45</v>
      </c>
      <c r="H11" s="17">
        <f t="shared" si="3"/>
        <v>30</v>
      </c>
      <c r="I11" s="23">
        <f t="shared" si="4"/>
        <v>80</v>
      </c>
      <c r="J11" s="24"/>
      <c r="K11" s="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7">
        <v>7</v>
      </c>
      <c r="B12" s="18" t="s">
        <v>27</v>
      </c>
      <c r="C12" s="28"/>
      <c r="D12" s="23">
        <f t="shared" si="0"/>
        <v>32</v>
      </c>
      <c r="E12" s="21"/>
      <c r="F12" s="17">
        <f t="shared" si="1"/>
        <v>120</v>
      </c>
      <c r="G12" s="22">
        <f t="shared" si="2"/>
        <v>54</v>
      </c>
      <c r="H12" s="17">
        <f t="shared" si="3"/>
        <v>36</v>
      </c>
      <c r="I12" s="23">
        <f t="shared" si="4"/>
        <v>96</v>
      </c>
      <c r="J12" s="24"/>
      <c r="K12" s="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7">
        <v>8</v>
      </c>
      <c r="B13" s="18" t="s">
        <v>28</v>
      </c>
      <c r="C13" s="28"/>
      <c r="D13" s="23">
        <f t="shared" si="0"/>
        <v>32</v>
      </c>
      <c r="E13" s="21"/>
      <c r="F13" s="17">
        <f t="shared" si="1"/>
        <v>140</v>
      </c>
      <c r="G13" s="22">
        <f t="shared" si="2"/>
        <v>63</v>
      </c>
      <c r="H13" s="17">
        <f t="shared" si="3"/>
        <v>42</v>
      </c>
      <c r="I13" s="23">
        <f t="shared" si="4"/>
        <v>112</v>
      </c>
      <c r="J13" s="24"/>
      <c r="K13" s="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7">
        <v>9</v>
      </c>
      <c r="B14" s="18" t="s">
        <v>29</v>
      </c>
      <c r="C14" s="28"/>
      <c r="D14" s="23">
        <f t="shared" si="0"/>
        <v>32</v>
      </c>
      <c r="E14" s="21"/>
      <c r="F14" s="17">
        <f t="shared" si="1"/>
        <v>160</v>
      </c>
      <c r="G14" s="22">
        <f t="shared" si="2"/>
        <v>72</v>
      </c>
      <c r="H14" s="17">
        <f t="shared" si="3"/>
        <v>48</v>
      </c>
      <c r="I14" s="23">
        <f t="shared" si="4"/>
        <v>128</v>
      </c>
      <c r="J14" s="24"/>
      <c r="K14" s="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7">
        <v>10</v>
      </c>
      <c r="B15" s="18" t="s">
        <v>30</v>
      </c>
      <c r="C15" s="28"/>
      <c r="D15" s="23">
        <f t="shared" si="0"/>
        <v>32</v>
      </c>
      <c r="E15" s="21"/>
      <c r="F15" s="17">
        <f t="shared" si="1"/>
        <v>180</v>
      </c>
      <c r="G15" s="22">
        <f t="shared" si="2"/>
        <v>81</v>
      </c>
      <c r="H15" s="17">
        <f t="shared" si="3"/>
        <v>54</v>
      </c>
      <c r="I15" s="23">
        <f t="shared" si="4"/>
        <v>144</v>
      </c>
      <c r="J15" s="24"/>
      <c r="K15" s="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7">
        <v>11</v>
      </c>
      <c r="B16" s="18" t="s">
        <v>31</v>
      </c>
      <c r="C16" s="28"/>
      <c r="D16" s="23">
        <f t="shared" si="0"/>
        <v>32</v>
      </c>
      <c r="E16" s="21"/>
      <c r="F16" s="17">
        <f t="shared" si="1"/>
        <v>200</v>
      </c>
      <c r="G16" s="22">
        <f t="shared" si="2"/>
        <v>90</v>
      </c>
      <c r="H16" s="17">
        <f t="shared" si="3"/>
        <v>60</v>
      </c>
      <c r="I16" s="23">
        <f t="shared" si="4"/>
        <v>160</v>
      </c>
      <c r="J16" s="24"/>
      <c r="K16" s="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7">
        <v>12</v>
      </c>
      <c r="B17" s="18" t="s">
        <v>32</v>
      </c>
      <c r="C17" s="28"/>
      <c r="D17" s="23">
        <f t="shared" si="0"/>
        <v>32</v>
      </c>
      <c r="E17" s="30"/>
      <c r="F17" s="17">
        <f t="shared" si="1"/>
        <v>220</v>
      </c>
      <c r="G17" s="22">
        <f t="shared" si="2"/>
        <v>99</v>
      </c>
      <c r="H17" s="17">
        <f t="shared" si="3"/>
        <v>66</v>
      </c>
      <c r="I17" s="23">
        <f t="shared" si="4"/>
        <v>176</v>
      </c>
      <c r="J17" s="24"/>
      <c r="K17" s="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7">
        <v>13</v>
      </c>
      <c r="B18" s="18" t="s">
        <v>33</v>
      </c>
      <c r="C18" s="28"/>
      <c r="D18" s="23">
        <f t="shared" si="0"/>
        <v>32</v>
      </c>
      <c r="E18" s="30"/>
      <c r="F18" s="17">
        <f t="shared" si="1"/>
        <v>240</v>
      </c>
      <c r="G18" s="22">
        <f t="shared" si="2"/>
        <v>108</v>
      </c>
      <c r="H18" s="17">
        <f t="shared" si="3"/>
        <v>72</v>
      </c>
      <c r="I18" s="23">
        <f t="shared" si="4"/>
        <v>192</v>
      </c>
      <c r="J18" s="24"/>
      <c r="K18" s="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7">
        <v>14</v>
      </c>
      <c r="B19" s="18" t="s">
        <v>34</v>
      </c>
      <c r="C19" s="28"/>
      <c r="D19" s="23">
        <f t="shared" si="0"/>
        <v>32</v>
      </c>
      <c r="E19" s="21"/>
      <c r="F19" s="17">
        <f t="shared" si="1"/>
        <v>260</v>
      </c>
      <c r="G19" s="22">
        <f t="shared" si="2"/>
        <v>117</v>
      </c>
      <c r="H19" s="17">
        <f t="shared" si="3"/>
        <v>78</v>
      </c>
      <c r="I19" s="23">
        <f t="shared" si="4"/>
        <v>208</v>
      </c>
      <c r="J19" s="24"/>
      <c r="K19" s="1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7">
        <v>15</v>
      </c>
      <c r="B20" s="18" t="s">
        <v>35</v>
      </c>
      <c r="C20" s="28"/>
      <c r="D20" s="23">
        <f t="shared" si="0"/>
        <v>32</v>
      </c>
      <c r="E20" s="21"/>
      <c r="F20" s="17">
        <f t="shared" ref="F20:H20" si="5">F19+0</f>
        <v>260</v>
      </c>
      <c r="G20" s="22">
        <f t="shared" si="5"/>
        <v>117</v>
      </c>
      <c r="H20" s="17">
        <f t="shared" si="5"/>
        <v>78</v>
      </c>
      <c r="I20" s="23">
        <f>SUM(I19+0)</f>
        <v>208</v>
      </c>
      <c r="J20" s="24"/>
      <c r="K20" s="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17">
        <v>16</v>
      </c>
      <c r="B21" s="18" t="s">
        <v>36</v>
      </c>
      <c r="C21" s="28"/>
      <c r="D21" s="23">
        <f t="shared" si="0"/>
        <v>32</v>
      </c>
      <c r="E21" s="21"/>
      <c r="F21" s="17">
        <f t="shared" ref="F21:F22" si="6">F20+20</f>
        <v>280</v>
      </c>
      <c r="G21" s="22">
        <f t="shared" ref="G21:G22" si="7">G20+9</f>
        <v>126</v>
      </c>
      <c r="H21" s="17">
        <f t="shared" ref="H21:H22" si="8">H20+6</f>
        <v>84</v>
      </c>
      <c r="I21" s="23">
        <f t="shared" ref="I21:I22" si="9">SUM(I20+16)</f>
        <v>224</v>
      </c>
      <c r="J21" s="24"/>
      <c r="K21" s="1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17">
        <v>17</v>
      </c>
      <c r="B22" s="18" t="s">
        <v>37</v>
      </c>
      <c r="C22" s="28"/>
      <c r="D22" s="23">
        <f t="shared" si="0"/>
        <v>32</v>
      </c>
      <c r="E22" s="21"/>
      <c r="F22" s="17">
        <f t="shared" si="6"/>
        <v>300</v>
      </c>
      <c r="G22" s="22">
        <f t="shared" si="7"/>
        <v>135</v>
      </c>
      <c r="H22" s="17">
        <f t="shared" si="8"/>
        <v>90</v>
      </c>
      <c r="I22" s="23">
        <f t="shared" si="9"/>
        <v>240</v>
      </c>
      <c r="J22" s="24"/>
      <c r="K22" s="1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9"/>
      <c r="B23" s="9" t="s">
        <v>38</v>
      </c>
      <c r="C23" s="32">
        <f>SUM(C6:C22)</f>
        <v>32</v>
      </c>
      <c r="D23" s="32"/>
      <c r="E23" s="33"/>
      <c r="F23" s="34"/>
      <c r="G23" s="34"/>
      <c r="H23" s="34"/>
      <c r="I23" s="35"/>
      <c r="J23" s="36"/>
      <c r="K23" s="1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1"/>
      <c r="B25" s="38" t="s">
        <v>41</v>
      </c>
      <c r="C25" s="1"/>
      <c r="D25" s="1"/>
      <c r="E25" s="1"/>
      <c r="F25" s="1"/>
      <c r="G25" s="1"/>
      <c r="H25" s="1"/>
      <c r="I25" s="1"/>
      <c r="J25" s="1"/>
      <c r="K25" s="1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F4:I4"/>
    <mergeCell ref="A4:D4"/>
    <mergeCell ref="A1:I1"/>
    <mergeCell ref="A2:I2"/>
  </mergeCells>
  <conditionalFormatting sqref="C23:E23">
    <cfRule type="cellIs" dxfId="10" priority="1" operator="equal">
      <formula>#REF!</formula>
    </cfRule>
  </conditionalFormatting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4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Overview'!B15</f>
        <v>Mar 25-29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46"/>
      <c r="C8" s="47"/>
      <c r="D8" s="47"/>
      <c r="E8" s="48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7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7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21"/>
      <c r="G11" s="21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21"/>
      <c r="G12" s="21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5.5" customHeight="1">
      <c r="A21" s="68"/>
      <c r="B21" s="65"/>
      <c r="C21" s="65"/>
      <c r="D21" s="40"/>
      <c r="E21" s="69" t="s">
        <v>42</v>
      </c>
      <c r="F21" s="65"/>
      <c r="G21" s="41">
        <f>'Semester Overview'!D15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7">
    <mergeCell ref="A22:B22"/>
    <mergeCell ref="H20:I20"/>
    <mergeCell ref="A20:F20"/>
    <mergeCell ref="H7:I7"/>
    <mergeCell ref="H9:I9"/>
    <mergeCell ref="H8:I8"/>
    <mergeCell ref="H10:I10"/>
    <mergeCell ref="H12:I12"/>
    <mergeCell ref="H11:I11"/>
    <mergeCell ref="H13:I13"/>
    <mergeCell ref="H14:I14"/>
    <mergeCell ref="B9:E9"/>
    <mergeCell ref="B10:E10"/>
    <mergeCell ref="A1:I1"/>
    <mergeCell ref="A2:I2"/>
    <mergeCell ref="H6:I6"/>
    <mergeCell ref="B11:E11"/>
    <mergeCell ref="B17:E17"/>
    <mergeCell ref="B16:E16"/>
    <mergeCell ref="B6:E6"/>
    <mergeCell ref="B7:E7"/>
    <mergeCell ref="B12:E12"/>
    <mergeCell ref="A5:I5"/>
    <mergeCell ref="A4:I4"/>
    <mergeCell ref="H19:I19"/>
    <mergeCell ref="H21:I21"/>
    <mergeCell ref="B13:E13"/>
    <mergeCell ref="E21:F21"/>
    <mergeCell ref="B19:E19"/>
    <mergeCell ref="H17:I17"/>
    <mergeCell ref="A21:C21"/>
    <mergeCell ref="H18:I18"/>
    <mergeCell ref="B18:E18"/>
    <mergeCell ref="B14:E14"/>
    <mergeCell ref="B15:E15"/>
    <mergeCell ref="H16:I16"/>
    <mergeCell ref="H15:I15"/>
  </mergeCells>
  <conditionalFormatting sqref="G19">
    <cfRule type="cellIs" dxfId="7" priority="1" operator="equal">
      <formula>#REF!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.710937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Overview'!B16</f>
        <v>Apr 1-5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7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44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21"/>
      <c r="G11" s="21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21"/>
      <c r="G12" s="21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2.5" customHeight="1">
      <c r="A21" s="68"/>
      <c r="B21" s="65"/>
      <c r="C21" s="65"/>
      <c r="D21" s="40"/>
      <c r="E21" s="69" t="s">
        <v>42</v>
      </c>
      <c r="F21" s="65"/>
      <c r="G21" s="41">
        <f>'Semester Overview'!D16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conditionalFormatting sqref="G19">
    <cfRule type="cellIs" dxfId="6" priority="1" operator="equal">
      <formula>#REF!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Overview'!B17</f>
        <v>Apr 8-12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4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44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21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68"/>
      <c r="B21" s="65"/>
      <c r="C21" s="65"/>
      <c r="D21" s="40"/>
      <c r="E21" s="69" t="s">
        <v>42</v>
      </c>
      <c r="F21" s="65"/>
      <c r="G21" s="41">
        <f>'Semester Overview'!D17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conditionalFormatting sqref="G19">
    <cfRule type="cellIs" dxfId="5" priority="1" operator="equal">
      <formula>#REF!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Overview'!B18</f>
        <v>Apr 15-19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44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4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21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68"/>
      <c r="B21" s="65"/>
      <c r="C21" s="65"/>
      <c r="D21" s="40"/>
      <c r="E21" s="69" t="s">
        <v>42</v>
      </c>
      <c r="F21" s="65"/>
      <c r="G21" s="41">
        <f>'Semester Overview'!D17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H19:I19"/>
    <mergeCell ref="B19:E19"/>
    <mergeCell ref="E21:F21"/>
    <mergeCell ref="A21:C21"/>
    <mergeCell ref="A22:B22"/>
    <mergeCell ref="A20:F20"/>
    <mergeCell ref="H20:I20"/>
    <mergeCell ref="H21:I21"/>
    <mergeCell ref="H13:I13"/>
    <mergeCell ref="H14:I14"/>
    <mergeCell ref="H18:I18"/>
    <mergeCell ref="H17:I17"/>
    <mergeCell ref="B15:E15"/>
    <mergeCell ref="B16:E16"/>
    <mergeCell ref="B13:E13"/>
    <mergeCell ref="H16:I16"/>
    <mergeCell ref="H15:I15"/>
    <mergeCell ref="B14:E14"/>
    <mergeCell ref="B17:E17"/>
    <mergeCell ref="B18:E18"/>
    <mergeCell ref="A1:I1"/>
    <mergeCell ref="A2:I2"/>
    <mergeCell ref="H6:I6"/>
    <mergeCell ref="H11:I11"/>
    <mergeCell ref="H12:I12"/>
    <mergeCell ref="B9:E9"/>
    <mergeCell ref="B8:E8"/>
    <mergeCell ref="B12:E12"/>
    <mergeCell ref="H10:I10"/>
    <mergeCell ref="B10:E10"/>
    <mergeCell ref="B11:E11"/>
    <mergeCell ref="A5:I5"/>
    <mergeCell ref="A4:I4"/>
    <mergeCell ref="B6:E6"/>
    <mergeCell ref="B7:E7"/>
    <mergeCell ref="H7:I7"/>
    <mergeCell ref="H8:I8"/>
    <mergeCell ref="H9:I9"/>
  </mergeCells>
  <conditionalFormatting sqref="G19">
    <cfRule type="cellIs" dxfId="4" priority="1" operator="equal">
      <formula>#REF!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Overview'!B19</f>
        <v>Apr 22-26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>
        <v>42688</v>
      </c>
      <c r="B7" s="59" t="s">
        <v>44</v>
      </c>
      <c r="C7" s="60"/>
      <c r="D7" s="60"/>
      <c r="E7" s="61"/>
      <c r="F7" s="21" t="s">
        <v>45</v>
      </c>
      <c r="G7" s="21">
        <v>4</v>
      </c>
      <c r="H7" s="62" t="s">
        <v>46</v>
      </c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>
        <v>42689</v>
      </c>
      <c r="B8" s="59" t="s">
        <v>47</v>
      </c>
      <c r="C8" s="60"/>
      <c r="D8" s="60"/>
      <c r="E8" s="61"/>
      <c r="F8" s="21" t="s">
        <v>45</v>
      </c>
      <c r="G8" s="21">
        <v>2</v>
      </c>
      <c r="H8" s="62" t="s">
        <v>46</v>
      </c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4">
        <v>42690</v>
      </c>
      <c r="B9" s="59" t="s">
        <v>48</v>
      </c>
      <c r="C9" s="60"/>
      <c r="D9" s="60"/>
      <c r="E9" s="61"/>
      <c r="F9" s="21" t="s">
        <v>45</v>
      </c>
      <c r="G9" s="21">
        <v>3</v>
      </c>
      <c r="H9" s="62" t="s">
        <v>46</v>
      </c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 t="s">
        <v>49</v>
      </c>
      <c r="C10" s="60"/>
      <c r="D10" s="60"/>
      <c r="E10" s="61"/>
      <c r="F10" s="21" t="s">
        <v>45</v>
      </c>
      <c r="G10" s="21">
        <v>0.5</v>
      </c>
      <c r="H10" s="62" t="s">
        <v>46</v>
      </c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 t="s">
        <v>50</v>
      </c>
      <c r="C11" s="60"/>
      <c r="D11" s="60"/>
      <c r="E11" s="61"/>
      <c r="F11" s="17"/>
      <c r="G11" s="21">
        <v>0.25</v>
      </c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9.75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68"/>
      <c r="B21" s="65"/>
      <c r="C21" s="65"/>
      <c r="D21" s="40"/>
      <c r="E21" s="69" t="s">
        <v>42</v>
      </c>
      <c r="F21" s="65"/>
      <c r="G21" s="41">
        <f>'Semester Overview'!D17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H16:I16"/>
    <mergeCell ref="H15:I15"/>
    <mergeCell ref="H20:I20"/>
    <mergeCell ref="H21:I21"/>
    <mergeCell ref="H11:I11"/>
    <mergeCell ref="H12:I12"/>
    <mergeCell ref="H13:I13"/>
    <mergeCell ref="H14:I14"/>
    <mergeCell ref="H18:I18"/>
    <mergeCell ref="H17:I17"/>
    <mergeCell ref="H19:I19"/>
    <mergeCell ref="H7:I7"/>
    <mergeCell ref="H8:I8"/>
    <mergeCell ref="H9:I9"/>
    <mergeCell ref="H10:I10"/>
    <mergeCell ref="B10:E10"/>
    <mergeCell ref="A5:I5"/>
    <mergeCell ref="A4:I4"/>
    <mergeCell ref="A1:I1"/>
    <mergeCell ref="A2:I2"/>
    <mergeCell ref="H6:I6"/>
    <mergeCell ref="E21:F21"/>
    <mergeCell ref="A21:C21"/>
    <mergeCell ref="A22:B22"/>
    <mergeCell ref="A20:F20"/>
    <mergeCell ref="B6:E6"/>
    <mergeCell ref="B9:E9"/>
    <mergeCell ref="B8:E8"/>
    <mergeCell ref="B7:E7"/>
    <mergeCell ref="B11:E11"/>
    <mergeCell ref="B13:E13"/>
    <mergeCell ref="B12:E12"/>
    <mergeCell ref="B14:E14"/>
    <mergeCell ref="B17:E17"/>
    <mergeCell ref="B18:E18"/>
    <mergeCell ref="B15:E15"/>
    <mergeCell ref="B16:E16"/>
    <mergeCell ref="B19:E19"/>
  </mergeCells>
  <conditionalFormatting sqref="G19">
    <cfRule type="cellIs" dxfId="3" priority="1" operator="equal">
      <formula>#REF!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Overview'!B20</f>
        <v>Apr 29- May 3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43"/>
      <c r="B7" s="59"/>
      <c r="C7" s="60"/>
      <c r="D7" s="60"/>
      <c r="E7" s="61"/>
      <c r="F7" s="17"/>
      <c r="G7" s="17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43"/>
      <c r="B8" s="59"/>
      <c r="C8" s="60"/>
      <c r="D8" s="60"/>
      <c r="E8" s="61"/>
      <c r="F8" s="17"/>
      <c r="G8" s="17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9"/>
      <c r="B9" s="59"/>
      <c r="C9" s="60"/>
      <c r="D9" s="60"/>
      <c r="E9" s="61"/>
      <c r="F9" s="17"/>
      <c r="G9" s="17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17"/>
      <c r="G10" s="17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68"/>
      <c r="B21" s="65"/>
      <c r="C21" s="65"/>
      <c r="D21" s="40"/>
      <c r="E21" s="69" t="s">
        <v>42</v>
      </c>
      <c r="F21" s="65"/>
      <c r="G21" s="41">
        <f>'Semester Overview'!D17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H7:I7"/>
    <mergeCell ref="H8:I8"/>
    <mergeCell ref="H10:I10"/>
    <mergeCell ref="H16:I16"/>
    <mergeCell ref="H15:I15"/>
    <mergeCell ref="H11:I11"/>
    <mergeCell ref="H12:I12"/>
    <mergeCell ref="H9:I9"/>
    <mergeCell ref="H13:I13"/>
    <mergeCell ref="H14:I14"/>
    <mergeCell ref="H18:I18"/>
    <mergeCell ref="H17:I17"/>
    <mergeCell ref="B6:E6"/>
    <mergeCell ref="A5:I5"/>
    <mergeCell ref="A4:I4"/>
    <mergeCell ref="A1:I1"/>
    <mergeCell ref="A2:I2"/>
    <mergeCell ref="H6:I6"/>
    <mergeCell ref="A22:B22"/>
    <mergeCell ref="B8:E8"/>
    <mergeCell ref="B7:E7"/>
    <mergeCell ref="B10:E10"/>
    <mergeCell ref="B11:E11"/>
    <mergeCell ref="B13:E13"/>
    <mergeCell ref="B12:E12"/>
    <mergeCell ref="B14:E14"/>
    <mergeCell ref="B9:E9"/>
    <mergeCell ref="B17:E17"/>
    <mergeCell ref="B18:E18"/>
    <mergeCell ref="B15:E15"/>
    <mergeCell ref="B16:E16"/>
    <mergeCell ref="E21:F21"/>
    <mergeCell ref="A21:C21"/>
    <mergeCell ref="B19:E19"/>
    <mergeCell ref="A20:F20"/>
    <mergeCell ref="H20:I20"/>
    <mergeCell ref="H21:I21"/>
    <mergeCell ref="H19:I19"/>
  </mergeCells>
  <conditionalFormatting sqref="G19">
    <cfRule type="cellIs" dxfId="2" priority="1" operator="equal">
      <formula>#REF!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Overview'!B21</f>
        <v>May 6-10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4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44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21"/>
      <c r="G11" s="21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68"/>
      <c r="B21" s="65"/>
      <c r="C21" s="65"/>
      <c r="D21" s="40"/>
      <c r="E21" s="69" t="s">
        <v>42</v>
      </c>
      <c r="F21" s="65"/>
      <c r="G21" s="41">
        <f>'Semester Overview'!D17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B6:E6"/>
    <mergeCell ref="A5:I5"/>
    <mergeCell ref="A4:I4"/>
    <mergeCell ref="A1:I1"/>
    <mergeCell ref="A2:I2"/>
    <mergeCell ref="H6:I6"/>
    <mergeCell ref="H7:I7"/>
    <mergeCell ref="H8:I8"/>
    <mergeCell ref="H10:I10"/>
    <mergeCell ref="H11:I11"/>
    <mergeCell ref="H12:I12"/>
    <mergeCell ref="H9:I9"/>
    <mergeCell ref="H20:I20"/>
    <mergeCell ref="H21:I21"/>
    <mergeCell ref="H19:I19"/>
    <mergeCell ref="B17:E17"/>
    <mergeCell ref="B18:E18"/>
    <mergeCell ref="H18:I18"/>
    <mergeCell ref="H17:I17"/>
    <mergeCell ref="H16:I16"/>
    <mergeCell ref="H15:I15"/>
    <mergeCell ref="B19:E19"/>
    <mergeCell ref="B7:E7"/>
    <mergeCell ref="B10:E10"/>
    <mergeCell ref="B11:E11"/>
    <mergeCell ref="B12:E12"/>
    <mergeCell ref="B9:E9"/>
    <mergeCell ref="H13:I13"/>
    <mergeCell ref="H14:I14"/>
    <mergeCell ref="B15:E15"/>
    <mergeCell ref="B16:E16"/>
    <mergeCell ref="B8:E8"/>
    <mergeCell ref="E21:F21"/>
    <mergeCell ref="A21:C21"/>
    <mergeCell ref="A22:B22"/>
    <mergeCell ref="B13:E13"/>
    <mergeCell ref="B14:E14"/>
    <mergeCell ref="A20:F20"/>
  </mergeCells>
  <conditionalFormatting sqref="G19">
    <cfRule type="cellIs" dxfId="1" priority="1" operator="equal">
      <formula>#REF!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Overview'!B22</f>
        <v>May 13-17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4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68"/>
      <c r="B21" s="65"/>
      <c r="C21" s="65"/>
      <c r="D21" s="40"/>
      <c r="E21" s="69" t="s">
        <v>42</v>
      </c>
      <c r="F21" s="65"/>
      <c r="G21" s="41">
        <f>'Semester Overview'!D17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B8:E8"/>
    <mergeCell ref="B10:E10"/>
    <mergeCell ref="B11:E11"/>
    <mergeCell ref="B12:E12"/>
    <mergeCell ref="B9:E9"/>
    <mergeCell ref="B7:E7"/>
    <mergeCell ref="B6:E6"/>
    <mergeCell ref="A5:I5"/>
    <mergeCell ref="A4:I4"/>
    <mergeCell ref="A1:I1"/>
    <mergeCell ref="A2:I2"/>
    <mergeCell ref="H6:I6"/>
    <mergeCell ref="A22:B22"/>
    <mergeCell ref="B13:E13"/>
    <mergeCell ref="H13:I13"/>
    <mergeCell ref="H14:I14"/>
    <mergeCell ref="H19:I19"/>
    <mergeCell ref="B18:E18"/>
    <mergeCell ref="B15:E15"/>
    <mergeCell ref="B16:E16"/>
    <mergeCell ref="B19:E19"/>
    <mergeCell ref="A20:F20"/>
    <mergeCell ref="H20:I20"/>
    <mergeCell ref="H21:I21"/>
    <mergeCell ref="B14:E14"/>
    <mergeCell ref="B17:E17"/>
    <mergeCell ref="E21:F21"/>
    <mergeCell ref="A21:C21"/>
    <mergeCell ref="H18:I18"/>
    <mergeCell ref="H17:I17"/>
    <mergeCell ref="H16:I16"/>
    <mergeCell ref="H15:I15"/>
    <mergeCell ref="H7:I7"/>
    <mergeCell ref="H8:I8"/>
    <mergeCell ref="H10:I10"/>
    <mergeCell ref="H11:I11"/>
    <mergeCell ref="H12:I12"/>
    <mergeCell ref="H9:I9"/>
  </mergeCells>
  <conditionalFormatting sqref="G19">
    <cfRule type="cellIs" dxfId="0" priority="1" operator="equal">
      <formula>#REF!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15.710937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.570312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Overview'!B7</f>
        <v>Jan 21-25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7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3.25" customHeight="1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7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" customHeight="1">
      <c r="A21" s="68"/>
      <c r="B21" s="65"/>
      <c r="C21" s="65"/>
      <c r="D21" s="40"/>
      <c r="E21" s="69" t="s">
        <v>42</v>
      </c>
      <c r="F21" s="65"/>
      <c r="G21" s="41">
        <f>'Semester Overview'!D7</f>
        <v>16.5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4:I4"/>
    <mergeCell ref="A2:I2"/>
    <mergeCell ref="A1:I1"/>
    <mergeCell ref="B11:E11"/>
    <mergeCell ref="B10:E10"/>
    <mergeCell ref="B7:E7"/>
    <mergeCell ref="B6:E6"/>
    <mergeCell ref="B9:E9"/>
    <mergeCell ref="B8:E8"/>
    <mergeCell ref="A5:I5"/>
    <mergeCell ref="A22:B22"/>
    <mergeCell ref="H18:I18"/>
    <mergeCell ref="H19:I19"/>
    <mergeCell ref="H16:I16"/>
    <mergeCell ref="H15:I15"/>
    <mergeCell ref="H11:I11"/>
    <mergeCell ref="H12:I12"/>
    <mergeCell ref="A20:F20"/>
    <mergeCell ref="H20:I20"/>
    <mergeCell ref="A21:C21"/>
    <mergeCell ref="E21:F21"/>
    <mergeCell ref="H21:I21"/>
    <mergeCell ref="H13:I13"/>
    <mergeCell ref="H14:I14"/>
    <mergeCell ref="H10:I10"/>
    <mergeCell ref="H9:I9"/>
    <mergeCell ref="H6:I6"/>
    <mergeCell ref="H7:I7"/>
    <mergeCell ref="H8:I8"/>
    <mergeCell ref="B17:E17"/>
    <mergeCell ref="B16:E16"/>
    <mergeCell ref="B12:E12"/>
    <mergeCell ref="H17:I17"/>
    <mergeCell ref="B19:E19"/>
    <mergeCell ref="B18:E18"/>
    <mergeCell ref="B13:E13"/>
    <mergeCell ref="B14:E14"/>
    <mergeCell ref="B15:E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2.570312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Overview'!B8</f>
        <v>Jan 28- Feb 1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1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0.25" customHeight="1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3"/>
      <c r="B9" s="59"/>
      <c r="C9" s="60"/>
      <c r="D9" s="60"/>
      <c r="E9" s="61"/>
      <c r="F9" s="17"/>
      <c r="G9" s="17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>
      <c r="A21" s="68"/>
      <c r="B21" s="65"/>
      <c r="C21" s="65"/>
      <c r="D21" s="40"/>
      <c r="E21" s="69" t="s">
        <v>42</v>
      </c>
      <c r="F21" s="65"/>
      <c r="G21" s="41">
        <f>'Semester Overview'!D8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.710937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Overview'!B9</f>
        <v>Feb 4-8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0.7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43"/>
      <c r="B8" s="59"/>
      <c r="C8" s="60"/>
      <c r="D8" s="60"/>
      <c r="E8" s="61"/>
      <c r="F8" s="17"/>
      <c r="G8" s="17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3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43"/>
      <c r="B10" s="59"/>
      <c r="C10" s="60"/>
      <c r="D10" s="60"/>
      <c r="E10" s="61"/>
      <c r="F10" s="17"/>
      <c r="G10" s="17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43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>
      <c r="A21" s="68"/>
      <c r="B21" s="65"/>
      <c r="C21" s="65"/>
      <c r="D21" s="40"/>
      <c r="E21" s="69" t="s">
        <v>42</v>
      </c>
      <c r="F21" s="65"/>
      <c r="G21" s="41">
        <f>'Semester Overview'!D9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2.4257812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Overview'!B10</f>
        <v>Feb 11-15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4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44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21"/>
      <c r="G11" s="21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21"/>
      <c r="G12" s="21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>
      <c r="A21" s="68"/>
      <c r="B21" s="65"/>
      <c r="C21" s="65"/>
      <c r="D21" s="40"/>
      <c r="E21" s="69" t="s">
        <v>42</v>
      </c>
      <c r="F21" s="65"/>
      <c r="G21" s="41">
        <f>'Semester Overview'!D10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.4257812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Overview'!B11</f>
        <v>Feb 18-22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7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21"/>
      <c r="G11" s="21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5.5" customHeight="1">
      <c r="A21" s="68"/>
      <c r="B21" s="65"/>
      <c r="C21" s="65"/>
      <c r="D21" s="40"/>
      <c r="E21" s="69" t="s">
        <v>42</v>
      </c>
      <c r="F21" s="65"/>
      <c r="G21" s="41">
        <f>'Semester Overview'!D11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.2851562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Overview'!B12</f>
        <v>Feb 25- Mar 1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45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45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.75" customHeight="1">
      <c r="A21" s="68"/>
      <c r="B21" s="65"/>
      <c r="C21" s="65"/>
      <c r="D21" s="40"/>
      <c r="E21" s="69" t="s">
        <v>42</v>
      </c>
      <c r="F21" s="65"/>
      <c r="G21" s="41">
        <f>'Semester Overview'!D12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4.2851562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Overview'!B13</f>
        <v>Mar 4-8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7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9"/>
      <c r="B10" s="59"/>
      <c r="C10" s="60"/>
      <c r="D10" s="60"/>
      <c r="E10" s="61"/>
      <c r="F10" s="17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4" customHeight="1">
      <c r="A21" s="68"/>
      <c r="B21" s="65"/>
      <c r="C21" s="65"/>
      <c r="D21" s="40"/>
      <c r="E21" s="69" t="s">
        <v>42</v>
      </c>
      <c r="F21" s="65"/>
      <c r="G21" s="41">
        <f>'Semester Overview'!D13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conditionalFormatting sqref="G19">
    <cfRule type="cellIs" dxfId="9" priority="1" operator="equal">
      <formula>#REF!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2" sqref="A2:I2"/>
    </sheetView>
  </sheetViews>
  <sheetFormatPr defaultColWidth="17.28515625" defaultRowHeight="15" customHeight="1"/>
  <cols>
    <col min="1" max="1" width="8.42578125" customWidth="1"/>
    <col min="2" max="2" width="14.42578125" customWidth="1"/>
    <col min="3" max="3" width="9.42578125" customWidth="1"/>
    <col min="4" max="4" width="5.5703125" customWidth="1"/>
    <col min="5" max="5" width="14.7109375" customWidth="1"/>
    <col min="6" max="6" width="13.42578125" customWidth="1"/>
    <col min="7" max="7" width="10.140625" customWidth="1"/>
    <col min="8" max="8" width="6.5703125" customWidth="1"/>
    <col min="9" max="9" width="13.85546875" customWidth="1"/>
    <col min="10" max="18" width="6.5703125" customWidth="1"/>
    <col min="19" max="26" width="15.140625" customWidth="1"/>
  </cols>
  <sheetData>
    <row r="1" spans="1:26" ht="18.75" customHeight="1">
      <c r="A1" s="66" t="s">
        <v>0</v>
      </c>
      <c r="B1" s="54"/>
      <c r="C1" s="54"/>
      <c r="D1" s="54"/>
      <c r="E1" s="54"/>
      <c r="F1" s="54"/>
      <c r="G1" s="54"/>
      <c r="H1" s="54"/>
      <c r="I1" s="55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7.75" customHeight="1">
      <c r="A2" s="56" t="s">
        <v>51</v>
      </c>
      <c r="B2" s="57"/>
      <c r="C2" s="57"/>
      <c r="D2" s="57"/>
      <c r="E2" s="57"/>
      <c r="F2" s="57"/>
      <c r="G2" s="57"/>
      <c r="H2" s="57"/>
      <c r="I2" s="58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2.5" customHeight="1">
      <c r="A3" s="4" t="s">
        <v>2</v>
      </c>
      <c r="B3" s="25">
        <f>'Semester Overview'!B3</f>
        <v>0</v>
      </c>
      <c r="C3" s="25"/>
      <c r="D3" s="25"/>
      <c r="E3" s="25"/>
      <c r="F3" s="4" t="s">
        <v>16</v>
      </c>
      <c r="G3" s="25" t="str">
        <f>'Semester Overview'!B14</f>
        <v>Mar 11-15</v>
      </c>
      <c r="H3" s="25"/>
      <c r="I3" s="25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67" t="s">
        <v>17</v>
      </c>
      <c r="B4" s="65"/>
      <c r="C4" s="65"/>
      <c r="D4" s="65"/>
      <c r="E4" s="65"/>
      <c r="F4" s="65"/>
      <c r="G4" s="65"/>
      <c r="H4" s="65"/>
      <c r="I4" s="65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67" t="s">
        <v>18</v>
      </c>
      <c r="B5" s="65"/>
      <c r="C5" s="65"/>
      <c r="D5" s="65"/>
      <c r="E5" s="65"/>
      <c r="F5" s="65"/>
      <c r="G5" s="65"/>
      <c r="H5" s="65"/>
      <c r="I5" s="65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" customHeight="1">
      <c r="A6" s="26" t="s">
        <v>19</v>
      </c>
      <c r="B6" s="63" t="s">
        <v>20</v>
      </c>
      <c r="C6" s="60"/>
      <c r="D6" s="60"/>
      <c r="E6" s="61"/>
      <c r="F6" s="26" t="s">
        <v>22</v>
      </c>
      <c r="G6" s="26" t="s">
        <v>7</v>
      </c>
      <c r="H6" s="63" t="s">
        <v>23</v>
      </c>
      <c r="I6" s="6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59"/>
      <c r="C7" s="60"/>
      <c r="D7" s="60"/>
      <c r="E7" s="61"/>
      <c r="F7" s="21"/>
      <c r="G7" s="21"/>
      <c r="H7" s="62"/>
      <c r="I7" s="61"/>
      <c r="J7" s="1"/>
      <c r="K7" s="1"/>
      <c r="L7" s="1"/>
      <c r="M7" s="1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" customHeight="1">
      <c r="A8" s="27"/>
      <c r="B8" s="59"/>
      <c r="C8" s="60"/>
      <c r="D8" s="60"/>
      <c r="E8" s="61"/>
      <c r="F8" s="21"/>
      <c r="G8" s="21"/>
      <c r="H8" s="62"/>
      <c r="I8" s="61"/>
      <c r="J8" s="1"/>
      <c r="K8" s="1"/>
      <c r="L8" s="1"/>
      <c r="M8" s="1"/>
      <c r="N8" s="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>
      <c r="A9" s="27"/>
      <c r="B9" s="59"/>
      <c r="C9" s="60"/>
      <c r="D9" s="60"/>
      <c r="E9" s="61"/>
      <c r="F9" s="21"/>
      <c r="G9" s="21"/>
      <c r="H9" s="62"/>
      <c r="I9" s="61"/>
      <c r="J9" s="1"/>
      <c r="K9" s="1"/>
      <c r="L9" s="1"/>
      <c r="M9" s="1"/>
      <c r="N9" s="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44"/>
      <c r="B10" s="59"/>
      <c r="C10" s="60"/>
      <c r="D10" s="60"/>
      <c r="E10" s="61"/>
      <c r="F10" s="21"/>
      <c r="G10" s="21"/>
      <c r="H10" s="62"/>
      <c r="I10" s="61"/>
      <c r="J10" s="1"/>
      <c r="K10" s="1"/>
      <c r="L10" s="1"/>
      <c r="M10" s="1"/>
      <c r="N10" s="1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9"/>
      <c r="B11" s="59"/>
      <c r="C11" s="60"/>
      <c r="D11" s="60"/>
      <c r="E11" s="61"/>
      <c r="F11" s="17"/>
      <c r="G11" s="17"/>
      <c r="H11" s="62"/>
      <c r="I11" s="61"/>
      <c r="J11" s="1"/>
      <c r="K11" s="1"/>
      <c r="L11" s="1"/>
      <c r="M11" s="1"/>
      <c r="N11" s="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9"/>
      <c r="B12" s="59"/>
      <c r="C12" s="60"/>
      <c r="D12" s="60"/>
      <c r="E12" s="61"/>
      <c r="F12" s="17"/>
      <c r="G12" s="17"/>
      <c r="H12" s="62"/>
      <c r="I12" s="61"/>
      <c r="J12" s="1"/>
      <c r="K12" s="1"/>
      <c r="L12" s="1"/>
      <c r="M12" s="1"/>
      <c r="N12" s="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9"/>
      <c r="B13" s="59"/>
      <c r="C13" s="60"/>
      <c r="D13" s="60"/>
      <c r="E13" s="61"/>
      <c r="F13" s="17"/>
      <c r="G13" s="17"/>
      <c r="H13" s="62"/>
      <c r="I13" s="61"/>
      <c r="J13" s="1"/>
      <c r="K13" s="1"/>
      <c r="L13" s="1"/>
      <c r="M13" s="1"/>
      <c r="N13" s="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9"/>
      <c r="B14" s="59"/>
      <c r="C14" s="60"/>
      <c r="D14" s="60"/>
      <c r="E14" s="61"/>
      <c r="F14" s="17"/>
      <c r="G14" s="17"/>
      <c r="H14" s="62"/>
      <c r="I14" s="61"/>
      <c r="J14" s="1"/>
      <c r="K14" s="1"/>
      <c r="L14" s="1"/>
      <c r="M14" s="1"/>
      <c r="N14" s="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9"/>
      <c r="B15" s="59"/>
      <c r="C15" s="60"/>
      <c r="D15" s="60"/>
      <c r="E15" s="61"/>
      <c r="F15" s="17"/>
      <c r="G15" s="17"/>
      <c r="H15" s="62"/>
      <c r="I15" s="61"/>
      <c r="J15" s="1"/>
      <c r="K15" s="1"/>
      <c r="L15" s="1"/>
      <c r="M15" s="1"/>
      <c r="N15" s="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9"/>
      <c r="B16" s="59"/>
      <c r="C16" s="60"/>
      <c r="D16" s="60"/>
      <c r="E16" s="61"/>
      <c r="F16" s="17"/>
      <c r="G16" s="17"/>
      <c r="H16" s="62"/>
      <c r="I16" s="61"/>
      <c r="J16" s="1"/>
      <c r="K16" s="1"/>
      <c r="L16" s="1"/>
      <c r="M16" s="1"/>
      <c r="N16" s="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9"/>
      <c r="B17" s="59"/>
      <c r="C17" s="60"/>
      <c r="D17" s="60"/>
      <c r="E17" s="61"/>
      <c r="F17" s="17"/>
      <c r="G17" s="17"/>
      <c r="H17" s="62"/>
      <c r="I17" s="61"/>
      <c r="J17" s="1"/>
      <c r="K17" s="1"/>
      <c r="L17" s="1"/>
      <c r="M17" s="1"/>
      <c r="N17" s="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9"/>
      <c r="B18" s="59"/>
      <c r="C18" s="60"/>
      <c r="D18" s="60"/>
      <c r="E18" s="61"/>
      <c r="F18" s="17"/>
      <c r="G18" s="17"/>
      <c r="H18" s="62"/>
      <c r="I18" s="61"/>
      <c r="J18" s="1"/>
      <c r="K18" s="1"/>
      <c r="L18" s="1"/>
      <c r="M18" s="1"/>
      <c r="N18" s="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>
      <c r="A19" s="29"/>
      <c r="B19" s="59"/>
      <c r="C19" s="60"/>
      <c r="D19" s="60"/>
      <c r="E19" s="61"/>
      <c r="F19" s="17"/>
      <c r="G19" s="31"/>
      <c r="H19" s="62"/>
      <c r="I19" s="61"/>
      <c r="J19" s="1"/>
      <c r="K19" s="1"/>
      <c r="L19" s="1"/>
      <c r="M19" s="1"/>
      <c r="N19" s="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4" customHeight="1">
      <c r="A20" s="70" t="s">
        <v>39</v>
      </c>
      <c r="B20" s="71"/>
      <c r="C20" s="71"/>
      <c r="D20" s="71"/>
      <c r="E20" s="71"/>
      <c r="F20" s="72"/>
      <c r="G20" s="37">
        <f>SUM(G7:G19)</f>
        <v>0</v>
      </c>
      <c r="H20" s="64" t="s">
        <v>40</v>
      </c>
      <c r="I20" s="65"/>
      <c r="J20" s="1"/>
      <c r="K20" s="1"/>
      <c r="L20" s="1"/>
      <c r="M20" s="1"/>
      <c r="N20" s="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5.5" customHeight="1">
      <c r="A21" s="68"/>
      <c r="B21" s="65"/>
      <c r="C21" s="65"/>
      <c r="D21" s="40"/>
      <c r="E21" s="69" t="s">
        <v>42</v>
      </c>
      <c r="F21" s="65"/>
      <c r="G21" s="41">
        <f>'Semester Overview'!D14</f>
        <v>32</v>
      </c>
      <c r="H21" s="64" t="s">
        <v>43</v>
      </c>
      <c r="I21" s="65"/>
      <c r="J21" s="1"/>
      <c r="K21" s="40"/>
      <c r="L21" s="40"/>
      <c r="M21" s="40"/>
      <c r="N21" s="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68"/>
      <c r="B22" s="65"/>
      <c r="C22" s="39"/>
      <c r="D22" s="40"/>
      <c r="E22" s="1"/>
      <c r="F22" s="1"/>
      <c r="G22" s="1"/>
      <c r="H22" s="1"/>
      <c r="I22" s="1"/>
      <c r="J22" s="42"/>
      <c r="K22" s="1"/>
      <c r="L22" s="1"/>
      <c r="M22" s="1"/>
      <c r="N22" s="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A5:I5"/>
    <mergeCell ref="A4:I4"/>
    <mergeCell ref="A1:I1"/>
    <mergeCell ref="A2:I2"/>
    <mergeCell ref="H6:I6"/>
    <mergeCell ref="A22:B22"/>
    <mergeCell ref="A20:F20"/>
    <mergeCell ref="B6:E6"/>
    <mergeCell ref="B7:E7"/>
    <mergeCell ref="H7:I7"/>
    <mergeCell ref="H8:I8"/>
    <mergeCell ref="B13:E13"/>
    <mergeCell ref="B12:E12"/>
    <mergeCell ref="H10:I10"/>
    <mergeCell ref="H11:I11"/>
    <mergeCell ref="H19:I19"/>
    <mergeCell ref="H20:I20"/>
    <mergeCell ref="H21:I21"/>
    <mergeCell ref="E21:F21"/>
    <mergeCell ref="B19:E19"/>
    <mergeCell ref="A21:C21"/>
    <mergeCell ref="B8:E8"/>
    <mergeCell ref="B11:E11"/>
    <mergeCell ref="B17:E17"/>
    <mergeCell ref="H16:I16"/>
    <mergeCell ref="H15:I15"/>
    <mergeCell ref="H18:I18"/>
    <mergeCell ref="H17:I17"/>
    <mergeCell ref="B16:E16"/>
    <mergeCell ref="B14:E14"/>
    <mergeCell ref="B15:E15"/>
    <mergeCell ref="B18:E18"/>
    <mergeCell ref="B10:E10"/>
    <mergeCell ref="B9:E9"/>
    <mergeCell ref="H12:I12"/>
    <mergeCell ref="H14:I14"/>
    <mergeCell ref="H13:I13"/>
    <mergeCell ref="H9:I9"/>
  </mergeCells>
  <conditionalFormatting sqref="G19">
    <cfRule type="cellIs" dxfId="8" priority="1" operator="equal">
      <formula>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Semester Overview</vt:lpstr>
      <vt:lpstr>Week 2</vt:lpstr>
      <vt:lpstr>Week 3</vt:lpstr>
      <vt:lpstr>Week 4</vt:lpstr>
      <vt:lpstr>Week 5</vt:lpstr>
      <vt:lpstr>Week 6</vt:lpstr>
      <vt:lpstr>Week 7</vt:lpstr>
      <vt:lpstr>Week 8</vt:lpstr>
      <vt:lpstr>Week 9</vt:lpstr>
      <vt:lpstr>Week 10</vt:lpstr>
      <vt:lpstr>Week 11</vt:lpstr>
      <vt:lpstr>Week 12</vt:lpstr>
      <vt:lpstr>Week 13</vt:lpstr>
      <vt:lpstr>Week 14</vt:lpstr>
      <vt:lpstr>Week 15</vt:lpstr>
      <vt:lpstr>Week 16</vt:lpstr>
      <vt:lpstr>Week 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Aaron R Kunst</cp:lastModifiedBy>
  <dcterms:modified xsi:type="dcterms:W3CDTF">2019-03-18T20:15:54Z</dcterms:modified>
</cp:coreProperties>
</file>